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'Sheet1'!$A$4:$H$4</definedName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<sst xmlns="http://schemas.openxmlformats.org/spreadsheetml/2006/main" count="268" uniqueCount="217">
  <si>
    <t>S.   No.</t>
  </si>
  <si>
    <t>M/s Bharti Airtel Ltd</t>
  </si>
  <si>
    <t>International Internet  Bandwidth</t>
  </si>
  <si>
    <t>PO No. &amp; Date</t>
  </si>
  <si>
    <t>Date of PO</t>
  </si>
  <si>
    <t>Amount</t>
  </si>
  <si>
    <t>DELHI</t>
  </si>
  <si>
    <t>MUMBAI</t>
  </si>
  <si>
    <t>Details of P.O. 2012-13</t>
  </si>
  <si>
    <t xml:space="preserve">MTNL/20-80(409)/2012-MM/Computers &amp; Peripherals </t>
  </si>
  <si>
    <t>TE No. &amp; Date</t>
  </si>
  <si>
    <t xml:space="preserve"> Date</t>
  </si>
  <si>
    <t>TE No.</t>
  </si>
  <si>
    <t>09.08.2012</t>
  </si>
  <si>
    <t xml:space="preserve">PO No. </t>
  </si>
  <si>
    <t xml:space="preserve">MTNL/20-80(409)/2012-MM/Computers &amp; Peripherals/Delphi  </t>
  </si>
  <si>
    <t>18.03.2013</t>
  </si>
  <si>
    <t xml:space="preserve">Name of Items </t>
  </si>
  <si>
    <t>Name of the supplier</t>
  </si>
  <si>
    <t>Computers and Peripherals</t>
  </si>
  <si>
    <t>M/s Delphi Infosolutions Pvt.Ltd.</t>
  </si>
  <si>
    <t xml:space="preserve">MTNL/20-80(411)/2012-MM/Mail Messaging System/Upgradation/Migration &amp; AMC/Wipro </t>
  </si>
  <si>
    <t>01.02.2013</t>
  </si>
  <si>
    <t>M/s Wipro Ltd.</t>
  </si>
  <si>
    <t>Upgradation &amp; AMC of Mail Messaging System</t>
  </si>
  <si>
    <t>Direct Order</t>
  </si>
  <si>
    <t>07.03.2012</t>
  </si>
  <si>
    <t>04.02.2013</t>
  </si>
  <si>
    <t>MTNL/20-80(405)/ 2011-MM/ International Internet  Bandwidth/M/s Tulip Telecom Ltd</t>
  </si>
  <si>
    <t>M/s Tulip Telecom Ltd</t>
  </si>
  <si>
    <t>Rs.930 per Mbps per Month (excluding service tax@12.36%)</t>
  </si>
  <si>
    <t>Rs.795 per Mbps per Month (excluding service tax@12.36%)</t>
  </si>
  <si>
    <t>MTNL/20-80(405)/ 2011-MM/ International Internet  Bandwidth/M/s Sify Technologies Ltd</t>
  </si>
  <si>
    <t>M/s Sify Technologies Ltd</t>
  </si>
  <si>
    <t>MTNL/20-80(405)/2011-MM/Internet International Bandwidth</t>
  </si>
  <si>
    <t>MTNL/20-80(209)/2005-MM/RDBMS/Oracle</t>
  </si>
  <si>
    <t>07.01.2013</t>
  </si>
  <si>
    <t>Renewal of ATS and OTSAMP</t>
  </si>
  <si>
    <t>M/s Oracle India Pvt.Ltd.</t>
  </si>
  <si>
    <t>MTNL/20-80(405)/ 2011-MM/ International Internet  Bandwidth/Bharti Airtel Ltd</t>
  </si>
  <si>
    <t>04.12.2012</t>
  </si>
  <si>
    <t xml:space="preserve">MTNL/20-80(405)/ 2011-MM/ International Internet  Bandwidth/Tata Communications Ltd </t>
  </si>
  <si>
    <t xml:space="preserve">Tata Communications Ltd </t>
  </si>
  <si>
    <t>MTNL/20-80(334)/2003-MM/MLLN Equipment</t>
  </si>
  <si>
    <t>22.12.2003</t>
  </si>
  <si>
    <t>MTNL/20-80(334)/2011-MM/MLLN old/ITI/AMC</t>
  </si>
  <si>
    <t>25.06.2012</t>
  </si>
  <si>
    <t>MLLN Equipment</t>
  </si>
  <si>
    <t>M/s ITI Ltd</t>
  </si>
  <si>
    <t xml:space="preserve">MTNL/20-80(379)/2009-MM/Computers &amp; Peripherals </t>
  </si>
  <si>
    <t>07.12.2009</t>
  </si>
  <si>
    <t>MTNL/20-80(379)/2009-MM/Computers &amp; Peripherals/SIS</t>
  </si>
  <si>
    <t>30.04.2012</t>
  </si>
  <si>
    <t>M/s Sai Infosystem(India) Ltd.</t>
  </si>
  <si>
    <t>MTNL/20-80(383)/2010-MM/Internet International Bandwidth</t>
  </si>
  <si>
    <t>05.03.2010</t>
  </si>
  <si>
    <t>MTNL/20-80(393)/ 2010-MM/ International Internet  Bandwidth/Bharti Airtel Ltd</t>
  </si>
  <si>
    <t>03.05.2012</t>
  </si>
  <si>
    <t xml:space="preserve">MTNL/20-80(393)/ 2010-MM/ International Internet  Bandwidth/Tata Communications Ltd </t>
  </si>
  <si>
    <t>Rs.1187 per Mbps per Month (excluding service tax@12.36%)</t>
  </si>
  <si>
    <t>Rs.1168 per Mbps per Month (excluding service tax@12.36%)</t>
  </si>
  <si>
    <t>MTNL/CO/MM/Vehicle/Rev/2012/M/s Lease Plan India P Ltd.</t>
  </si>
  <si>
    <t>M/s Lease Plan India P Ltd.</t>
  </si>
  <si>
    <t>06.09.2012</t>
  </si>
  <si>
    <t>21.09.2012</t>
  </si>
  <si>
    <t>MTNL/CO/MM/Vehicle/Rev/2012</t>
  </si>
  <si>
    <t>04.06.2012</t>
  </si>
  <si>
    <t>Lease hiring of Vehicle for MTNL</t>
  </si>
  <si>
    <t>Monthly payment of lease per vehicle</t>
  </si>
  <si>
    <t>NA</t>
  </si>
  <si>
    <t>Items</t>
  </si>
  <si>
    <t>PO Value(INR)</t>
  </si>
  <si>
    <t>Name of Contractor</t>
  </si>
  <si>
    <t>M/s. Bharti Airtel Ltd.</t>
  </si>
  <si>
    <t>Total</t>
  </si>
  <si>
    <t>NIL</t>
  </si>
  <si>
    <t>M/s Fibcom India Ltd.</t>
  </si>
  <si>
    <t xml:space="preserve">STM-1 ADM </t>
  </si>
  <si>
    <t xml:space="preserve">MTNL/20-80(401)/2011-MM/Tri-Band Antenna/NOKIA </t>
  </si>
  <si>
    <t>M/s. Nokia Solutions and Networks India Pvt. Ltd.</t>
  </si>
  <si>
    <t>Supply of "65 degree beamwidth (Gain=17 dbi) for Tri-Band</t>
  </si>
  <si>
    <t>Nil</t>
  </si>
  <si>
    <t xml:space="preserve">M/s Access Televentures </t>
  </si>
  <si>
    <t>M/s Silver Touch Technologies Ltd</t>
  </si>
  <si>
    <t>M/s. Intec Infonet Pvt. Ltd. New Delhi</t>
  </si>
  <si>
    <t>Procurement of 8 Nos. of Pizza Box routers with channelized STM1 Ports of Cisco ASR-920-24Z-IM for MTNL Delhi and Mumbai</t>
  </si>
  <si>
    <t>MTNL/20-80(436)/2016-MM/International Internet Bandwidth/TCL</t>
  </si>
  <si>
    <t>M/s. Tata Communications Ltd. New Delhi</t>
  </si>
  <si>
    <t>Procurement of uncompressed Symmetric 1:1 Bandwidth for Delhi and Mumbai units.</t>
  </si>
  <si>
    <t>M/s. Bharti Airtel Ltd. New Delhi</t>
  </si>
  <si>
    <t xml:space="preserve">No. MTNL/20-80(866)/2016-MM/2016-17/ADSL CPE </t>
  </si>
  <si>
    <t>M/s. Binatone Telecommunications Pvt. Ltd. Gurgaon, Haryana</t>
  </si>
  <si>
    <t>Procurement of Type-B ADSL CPEs (Wi-Fi) for MTNL Delhi and Mumbai</t>
  </si>
  <si>
    <t>MTNL/20-80(436)/2016-MM/International Internet Bandwidth/Bharti</t>
  </si>
  <si>
    <t xml:space="preserve">MTNL/20-80(428)/2016-MM/NLD/TCL </t>
  </si>
  <si>
    <t>Supply of One Link of 1G capacity Symmetric uncompressed 1:1 NLD Between Delhi &amp; Mumbai</t>
  </si>
  <si>
    <t>23,59,999/- (including GST) &amp; Rs. 19,99,999/- excluding GST net cost to MTNL.</t>
  </si>
  <si>
    <t>Supply, Installation, testing (A/T) &amp; Integration of supplied equipments with MTNL network at Mumbai</t>
  </si>
  <si>
    <t>---</t>
  </si>
  <si>
    <t>Rs. 17,35,425/- &amp; GST credit eligible amount is Rs. 3,18,826.50</t>
  </si>
  <si>
    <t>M/s. Alphion India Pvt. Ltd., Mumbai</t>
  </si>
  <si>
    <t>M/s. GOIP Global Services (P) Ltd. New Delhi</t>
  </si>
  <si>
    <t>Supply, Installation, testing (A/T) &amp; Integration of supplied equipments with MTNL network at Delhi</t>
  </si>
  <si>
    <t>Rs. 17,35,425/- (Excluding GST).  GST credit eligible amount is Rs. Rs. 2,76,496/-</t>
  </si>
  <si>
    <t>--</t>
  </si>
  <si>
    <t>Rs.109/- Per Month Per Mbps.  (excluding GST 18%) for 14000 Mbps</t>
  </si>
  <si>
    <t>Rs.108/- Per Month Per Mbps.  (excluding GST 18%) for 16100 Mbps</t>
  </si>
  <si>
    <t>Rs.109/- Per Month Per Mbps.  (excluding GST 18%) for 6000 Mbps</t>
  </si>
  <si>
    <t>Rs.108/- Per Month Per Mbps.  (excluding GST 18%) for 6900 Mbps</t>
  </si>
  <si>
    <t>MTNL/CO/GM(Tech. &amp; Plg.)/GPON-FTTH/ Quotation/GOIP/Mumbai</t>
  </si>
  <si>
    <t xml:space="preserve"> </t>
  </si>
  <si>
    <t>M/s. AKS Information Technology Services Pvt. Ltd.</t>
  </si>
  <si>
    <t>AUA Compliance audit as per UIDAI guidelines &amp; submission of compliance report</t>
  </si>
  <si>
    <t>Rs. 50,000/- + GST @ 18%</t>
  </si>
  <si>
    <t>Supply of 1 Clock Server</t>
  </si>
  <si>
    <t>Rs.15,99,520/- + 
GST Rs.2,87,914/-</t>
  </si>
  <si>
    <t>MTNL/IT-CO/AUA-Server/ 2017</t>
  </si>
  <si>
    <t>MTNL/CO/GM(Tech. &amp; Plg.)/ GPON-FTTH/ Quotation/ GOIP/Delhi</t>
  </si>
  <si>
    <t xml:space="preserve">MTNL/20-80(401)/2011-MM/ Clock Server/NOKIA </t>
  </si>
  <si>
    <t>MTNL/20-80(875)/2017-MM/SMPS - PP</t>
  </si>
  <si>
    <t>M/s. Exicom Tele-Systems Limited, Gurgaon.</t>
  </si>
  <si>
    <t>Supply, Installation, Testing &amp; Commissioning of SMPS Power Plants of different capacities for MTNL Delhi and Mumbai</t>
  </si>
  <si>
    <t>Rs. 4,16,30,185.40 exclusive of GST.  GST Eligible amount shall be Rs. 74,93,447.37</t>
  </si>
  <si>
    <t xml:space="preserve">MTNL/20-80(432)/2016-MM/SMSC and CBCRM Integration </t>
  </si>
  <si>
    <t>Integration of SMSC &amp; CBCRM</t>
  </si>
  <si>
    <t>Rs.16,00,000 plus GST @18%</t>
  </si>
  <si>
    <t>MTNL/20-80(873)/2017-MM/2017-18/IVRS Feedback System</t>
  </si>
  <si>
    <t>M/s Spice Digital Ltd</t>
  </si>
  <si>
    <t>IVRS Feedback System</t>
  </si>
  <si>
    <t>Rs.57,60,000/- + GST Rs.10,36,800/-</t>
  </si>
  <si>
    <t>N/A</t>
  </si>
  <si>
    <t>MTNL/20-80(440)/2017-MM/STP</t>
  </si>
  <si>
    <t>Supply of STP</t>
  </si>
  <si>
    <t xml:space="preserve">Rs. 5,93,04,620/- exclusive of GST.  </t>
  </si>
  <si>
    <t>MTNL/20-80(874)/2017-MM/GPON FTTH EQPT./Connaught Place</t>
  </si>
  <si>
    <t>Supply, Installation, testing (A/T) &amp; Integration of GPON FTTH EQPT equipments for CP Area of  Delhi</t>
  </si>
  <si>
    <t xml:space="preserve">Rs.2,47,46,539 - exclusive of GST.  </t>
  </si>
  <si>
    <t xml:space="preserve">MTNL/13-12(28)/Plg-Forcast /SDH Requirement/2017-18/Access </t>
  </si>
  <si>
    <t>Supply of 7 No. of LAN Switches</t>
  </si>
  <si>
    <t>Rs.38,500/- + GST Rs.6,930 GST</t>
  </si>
  <si>
    <t>DGM(FTTH)/Alphion OLT ONT / 2017-18</t>
  </si>
  <si>
    <t xml:space="preserve">Upgradation of OLTs and supply of 7500 ONTs in Delhi / Mumbai  and AMC of GPON Eqpts , supply / replacement of  faulty module cards in MTNL Mumbai </t>
  </si>
  <si>
    <t>Rs 4,11,79,323/- + GST amopunt of 
Rs 74,12,281/-</t>
  </si>
  <si>
    <t>M/s. Alphion India Pvt. Ltd.</t>
  </si>
  <si>
    <t>MTNL/20-80(876)/2017-18/OFC/96F-Mumbai</t>
  </si>
  <si>
    <t>M/s U M Cables Ltd.</t>
  </si>
  <si>
    <t xml:space="preserve">Supply of 200 KM 96F OFC in MTNL Mumbai </t>
  </si>
  <si>
    <t>Rs 2,52,00,000/- + GST amount of Rs 45,36,000/-</t>
  </si>
  <si>
    <t>MTNL/20-80(876)/2017-18/OFC/96F-Delhi</t>
  </si>
  <si>
    <t>M/s Paramount Communications Ltd.</t>
  </si>
  <si>
    <t xml:space="preserve">Supply of 200 KM 96F OFC in MTNL Delhi </t>
  </si>
  <si>
    <t>Rs 2,52,00,000/- + 
GST amount of Rs 45,36,000/-</t>
  </si>
  <si>
    <t>MTNL/20-80(422)/2014-MM/ Hybrid MW/Package 1/Ph.2/NEC</t>
  </si>
  <si>
    <t>M/s NEC Technologies India Pvt.Ltd</t>
  </si>
  <si>
    <t>Supply of 160 Hops MW</t>
  </si>
  <si>
    <t>Rs.3,18,57,991/- excluding GST</t>
  </si>
  <si>
    <t>MTNL/20-80(436)/2016-MM/International Internet Bandwidth/Bharti Airtel Ltd.( Period 1.4.18 to 30.9.18)</t>
  </si>
  <si>
    <t>Uncompressed symmetric 1.1 Bandwidth for Delhi &amp; Mumbai</t>
  </si>
  <si>
    <t>Rs.106.5 per Mbps per month (exclusive GST)</t>
  </si>
  <si>
    <t>Rs.105.5 per Mbps per month (exclusive GST)</t>
  </si>
  <si>
    <t>MTNL/20-80(436)/2016-MM/Interenational Internet Bandwidth/TCL ( Period 1.4.18 to 30.9.18)</t>
  </si>
  <si>
    <t>M/s. Tata Communications Ltd.</t>
  </si>
  <si>
    <t>Uncompressed symmetric 1:1 Bandwidth for Delhi &amp; Mumbai</t>
  </si>
  <si>
    <t>Rs. 105.5 per Mbps per month (exclusive GST)</t>
  </si>
  <si>
    <t>MTNL/13-12(28)/Plg-Forcast/SDH-Equipment/2017-18</t>
  </si>
  <si>
    <t xml:space="preserve">Rs.50,40,000 plus GST </t>
  </si>
  <si>
    <t>MTNL/CO/GM(Tech &amp; Plg)/Agreegation Router/Quotation</t>
  </si>
  <si>
    <t>M/s Presto Infosolutions</t>
  </si>
  <si>
    <t>Agreegation Router 8 Nos.</t>
  </si>
  <si>
    <t xml:space="preserve">Rs.38,65,785 plus GST </t>
  </si>
  <si>
    <t xml:space="preserve">Rs.49,06,941 Plus GST </t>
  </si>
  <si>
    <t>MTNL/20-80(874)/2017-MM/GPON FTTH Eqpt/Connaught Place</t>
  </si>
  <si>
    <t>M/s GOIP Global Services (P) Ltd</t>
  </si>
  <si>
    <t>Supply of splitters of different configurations</t>
  </si>
  <si>
    <t xml:space="preserve">Rs.10,18,300 plus GST </t>
  </si>
  <si>
    <t>MTNL/20-80(432)/2016-MM/GSM &amp; CBCRM integration</t>
  </si>
  <si>
    <t>M/s Xalted Information Systems Pvt.Ltd.</t>
  </si>
  <si>
    <t>Integration of GSM &amp; CBCRM</t>
  </si>
  <si>
    <t xml:space="preserve">Rs.45,00,000 plus GST </t>
  </si>
  <si>
    <t>MTNL/CO/GM(Tech &amp; Plg)/GPON-FTTH/Quotation/18-19/PF</t>
  </si>
  <si>
    <t>M/s Access televentures</t>
  </si>
  <si>
    <t>Dual Band wireless Routers( 100 Nos)</t>
  </si>
  <si>
    <t xml:space="preserve">271200 Plus GST </t>
  </si>
  <si>
    <t>MTNL/IT-CO/Bio-metric-Attendance/2018 (Part-I)</t>
  </si>
  <si>
    <t>M/s. Mantra Softech India Pvt. Ltd.</t>
  </si>
  <si>
    <t>Annual Maintenance Contract (AMC) of 6 Nos. of Biometric Attendance Machines for one year</t>
  </si>
  <si>
    <t>2434.86 plus GST</t>
  </si>
  <si>
    <t>MTNL/20-80(875)/2017-MM/SMPS-PP</t>
  </si>
  <si>
    <t>M/s. Exicom Tele-systems Limited</t>
  </si>
  <si>
    <t>Supply of 50A module with AC/DC Connector for MTNL Delhi &amp; Mumbai</t>
  </si>
  <si>
    <t>Rs.5,90,000/-incl.GST</t>
  </si>
  <si>
    <t>MTNL/20-80(428)/2016-MM/NLD/Bharti Airtel Ltd.</t>
  </si>
  <si>
    <t>One lInk of 10G Capactiy Symmetric, umcompressed 1:1 NLD Bandwidth between Delhi &amp; Mumbai on optical fibre cable</t>
  </si>
  <si>
    <t xml:space="preserve">Rs. 89,97,141 plus GST </t>
  </si>
  <si>
    <t>MTNL/CO/Tech &amp; Plg/VDSL Modem/Quotations/2017-18</t>
  </si>
  <si>
    <t>M/s. Pragyawan Technologies Pvt. Ltd.</t>
  </si>
  <si>
    <t>Supply of 800 VDSL Modems at MTNL Mumbai</t>
  </si>
  <si>
    <t>Rs.16,59,174/- Including GST</t>
  </si>
  <si>
    <t>MTNL/20-80(436)/2016-MM/International Internet Bandwidth/Bharti Airtel Ltd.</t>
  </si>
  <si>
    <t>Uncompressed symmetric 1:1 Bandwidth for Delhi &amp; Mumbai for the period 1.10.2018 to 31.3.2019</t>
  </si>
  <si>
    <t>Rs.102 per Mbps per month (exclusive GST)</t>
  </si>
  <si>
    <t>Rs.103 per Mbps per month (exclusive GST)</t>
  </si>
  <si>
    <t>MTNL/CO/Admin/Biometric Machine/17-18</t>
  </si>
  <si>
    <t>M/s Mantra Softech India Pvt.Ltd.</t>
  </si>
  <si>
    <t>Supply of 3 Biometric Attendence Machine at MTNL CO</t>
  </si>
  <si>
    <t>Rs.35,982/- (including GST)</t>
  </si>
  <si>
    <t>MTNL/20-80(401)/2011-MM/Battery/NSN</t>
  </si>
  <si>
    <t>M/s Nokia Solutions and Networks Pvt.Ltd.</t>
  </si>
  <si>
    <t xml:space="preserve">Supply of 700 Batteries </t>
  </si>
  <si>
    <t>MTNL/20-80(441)/2018-MM/Core Convergence</t>
  </si>
  <si>
    <t>GSM Core Convergence</t>
  </si>
  <si>
    <t>MTNL/20-80(422)/2014-MM/Hybrid MW/Package 1/Ph.2/NEC</t>
  </si>
  <si>
    <t>M/s NEC Technologies India Pvt Ltd.</t>
  </si>
  <si>
    <t>Supply of 238 Antenna</t>
  </si>
  <si>
    <r>
      <t xml:space="preserve">MTNL/13-12(17)/Plg.-Channelized/STM1/2017-18  </t>
    </r>
    <r>
      <rPr>
        <b/>
        <sz val="11"/>
        <rFont val="Calibri"/>
        <family val="2"/>
      </rPr>
      <t>(QUOTATION)</t>
    </r>
  </si>
  <si>
    <t xml:space="preserve">4,11,79,323
</t>
  </si>
  <si>
    <t>Details of P.O. by MM C.O. during  w.e.f September 2017 to December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</si>
</sst>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[Red]&quot;Rs.&quot;\ \-#,##0"/>
    <numFmt numFmtId="165" formatCode="[$-14009]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icrosoft Sans Serif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3" fontId="7" fillId="0" borderId="10" xfId="55" applyNumberFormat="1" applyFont="1" applyBorder="1" applyAlignment="1">
      <alignment vertical="center" wrapText="1"/>
      <protection/>
    </xf>
    <xf numFmtId="0" fontId="8" fillId="0" borderId="10" xfId="55" applyFont="1" applyBorder="1" applyAlignment="1">
      <alignment vertical="top" wrapText="1"/>
      <protection/>
    </xf>
    <xf numFmtId="164" fontId="8" fillId="0" borderId="10" xfId="55" applyNumberFormat="1" applyFont="1" applyBorder="1" applyAlignment="1">
      <alignment vertical="top" wrapText="1"/>
      <protection/>
    </xf>
    <xf numFmtId="3" fontId="8" fillId="0" borderId="10" xfId="55" applyNumberFormat="1" applyFont="1" applyBorder="1" applyAlignment="1">
      <alignment horizontal="left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8" fillId="0" borderId="12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3" fontId="8" fillId="0" borderId="10" xfId="55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top" wrapText="1"/>
    </xf>
    <xf numFmtId="3" fontId="8" fillId="0" borderId="10" xfId="55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140" zoomScaleSheetLayoutView="140" zoomScalePageLayoutView="0" workbookViewId="0" topLeftCell="A1">
      <selection activeCell="D5" sqref="D5"/>
    </sheetView>
  </sheetViews>
  <sheetFormatPr defaultColWidth="9.140625" defaultRowHeight="12.75"/>
  <cols>
    <col min="1" max="1" width="4.8515625" style="16" customWidth="1"/>
    <col min="2" max="2" width="20.140625" style="16" customWidth="1"/>
    <col min="3" max="3" width="18.421875" style="17" customWidth="1"/>
    <col min="4" max="4" width="15.140625" style="16" customWidth="1"/>
    <col min="5" max="5" width="16.8515625" style="16" customWidth="1"/>
    <col min="6" max="6" width="16.28125" style="16" customWidth="1"/>
    <col min="7" max="7" width="15.7109375" style="16" customWidth="1"/>
    <col min="8" max="8" width="12.7109375" style="16" customWidth="1"/>
    <col min="9" max="16384" width="9.140625" style="16" customWidth="1"/>
  </cols>
  <sheetData>
    <row r="1" spans="1:9" ht="25.5" customHeight="1">
      <c r="A1" s="49" t="s">
        <v>216</v>
      </c>
      <c r="B1" s="50"/>
      <c r="C1" s="50"/>
      <c r="D1" s="50"/>
      <c r="E1" s="50"/>
      <c r="F1" s="50"/>
      <c r="G1" s="50"/>
      <c r="H1" s="51"/>
      <c r="I1" s="25"/>
    </row>
    <row r="2" spans="1:9" ht="30">
      <c r="A2" s="26" t="s">
        <v>0</v>
      </c>
      <c r="B2" s="27" t="s">
        <v>14</v>
      </c>
      <c r="C2" s="28" t="s">
        <v>4</v>
      </c>
      <c r="D2" s="26" t="s">
        <v>72</v>
      </c>
      <c r="E2" s="26" t="s">
        <v>70</v>
      </c>
      <c r="F2" s="48" t="s">
        <v>71</v>
      </c>
      <c r="G2" s="48"/>
      <c r="H2" s="26" t="s">
        <v>74</v>
      </c>
      <c r="I2" s="25"/>
    </row>
    <row r="3" spans="1:9" ht="15">
      <c r="A3" s="27"/>
      <c r="B3" s="27"/>
      <c r="C3" s="28"/>
      <c r="D3" s="27"/>
      <c r="E3" s="27"/>
      <c r="F3" s="26" t="s">
        <v>6</v>
      </c>
      <c r="G3" s="26" t="s">
        <v>7</v>
      </c>
      <c r="H3" s="24"/>
      <c r="I3" s="25"/>
    </row>
    <row r="4" spans="1:9" ht="15">
      <c r="A4" s="29">
        <v>1</v>
      </c>
      <c r="B4" s="26">
        <v>2</v>
      </c>
      <c r="C4" s="28">
        <v>3</v>
      </c>
      <c r="D4" s="26">
        <v>4</v>
      </c>
      <c r="E4" s="26">
        <v>5</v>
      </c>
      <c r="F4" s="26">
        <v>8</v>
      </c>
      <c r="G4" s="26">
        <v>9</v>
      </c>
      <c r="H4" s="24"/>
      <c r="I4" s="25"/>
    </row>
    <row r="5" spans="1:9" ht="120" customHeight="1">
      <c r="A5" s="30">
        <v>1</v>
      </c>
      <c r="B5" s="31" t="s">
        <v>214</v>
      </c>
      <c r="C5" s="43">
        <v>42979</v>
      </c>
      <c r="D5" s="20" t="s">
        <v>84</v>
      </c>
      <c r="E5" s="20" t="s">
        <v>85</v>
      </c>
      <c r="F5" s="44">
        <v>2417780</v>
      </c>
      <c r="G5" s="44">
        <v>1450668</v>
      </c>
      <c r="H5" s="40">
        <v>3868448</v>
      </c>
      <c r="I5" s="25"/>
    </row>
    <row r="6" spans="1:9" ht="90">
      <c r="A6" s="30">
        <v>2</v>
      </c>
      <c r="B6" s="31" t="s">
        <v>86</v>
      </c>
      <c r="C6" s="43">
        <v>43014</v>
      </c>
      <c r="D6" s="20" t="s">
        <v>87</v>
      </c>
      <c r="E6" s="20" t="s">
        <v>88</v>
      </c>
      <c r="F6" s="32" t="s">
        <v>105</v>
      </c>
      <c r="G6" s="32" t="s">
        <v>106</v>
      </c>
      <c r="H6" s="40">
        <f>(109*14000+108*16100)*6</f>
        <v>19588800</v>
      </c>
      <c r="I6" s="25"/>
    </row>
    <row r="7" spans="1:9" ht="90">
      <c r="A7" s="30">
        <v>3</v>
      </c>
      <c r="B7" s="31" t="s">
        <v>93</v>
      </c>
      <c r="C7" s="43">
        <v>43014</v>
      </c>
      <c r="D7" s="20" t="s">
        <v>89</v>
      </c>
      <c r="E7" s="20" t="s">
        <v>88</v>
      </c>
      <c r="F7" s="32" t="s">
        <v>107</v>
      </c>
      <c r="G7" s="32" t="s">
        <v>108</v>
      </c>
      <c r="H7" s="40">
        <f>(109*6000+108*6900)*6</f>
        <v>8395200</v>
      </c>
      <c r="I7" s="25"/>
    </row>
    <row r="8" spans="1:9" ht="75">
      <c r="A8" s="30">
        <v>4</v>
      </c>
      <c r="B8" s="31" t="s">
        <v>90</v>
      </c>
      <c r="C8" s="43">
        <v>43026</v>
      </c>
      <c r="D8" s="20" t="s">
        <v>91</v>
      </c>
      <c r="E8" s="20" t="s">
        <v>92</v>
      </c>
      <c r="F8" s="32"/>
      <c r="G8" s="32"/>
      <c r="H8" s="40">
        <v>22732110</v>
      </c>
      <c r="I8" s="25"/>
    </row>
    <row r="9" spans="1:9" ht="93" customHeight="1">
      <c r="A9" s="30">
        <v>5</v>
      </c>
      <c r="B9" s="31" t="s">
        <v>94</v>
      </c>
      <c r="C9" s="43">
        <v>43048</v>
      </c>
      <c r="D9" s="20" t="s">
        <v>87</v>
      </c>
      <c r="E9" s="20" t="s">
        <v>95</v>
      </c>
      <c r="F9" s="52" t="s">
        <v>96</v>
      </c>
      <c r="G9" s="52"/>
      <c r="H9" s="40">
        <v>1999999</v>
      </c>
      <c r="I9" s="25"/>
    </row>
    <row r="10" spans="1:9" ht="120">
      <c r="A10" s="30">
        <v>6</v>
      </c>
      <c r="B10" s="31" t="s">
        <v>109</v>
      </c>
      <c r="C10" s="43">
        <v>43069</v>
      </c>
      <c r="D10" s="20" t="s">
        <v>101</v>
      </c>
      <c r="E10" s="20" t="s">
        <v>97</v>
      </c>
      <c r="F10" s="33" t="s">
        <v>98</v>
      </c>
      <c r="G10" s="32" t="s">
        <v>99</v>
      </c>
      <c r="H10" s="40">
        <v>1735425</v>
      </c>
      <c r="I10" s="25"/>
    </row>
    <row r="11" spans="1:9" ht="106.5" customHeight="1">
      <c r="A11" s="30">
        <v>7</v>
      </c>
      <c r="B11" s="31" t="s">
        <v>117</v>
      </c>
      <c r="C11" s="43">
        <v>43062</v>
      </c>
      <c r="D11" s="20" t="s">
        <v>100</v>
      </c>
      <c r="E11" s="20" t="s">
        <v>102</v>
      </c>
      <c r="F11" s="35" t="s">
        <v>103</v>
      </c>
      <c r="G11" s="33" t="s">
        <v>104</v>
      </c>
      <c r="H11" s="40">
        <v>1735425</v>
      </c>
      <c r="I11" s="25"/>
    </row>
    <row r="12" spans="1:9" ht="78" customHeight="1">
      <c r="A12" s="30">
        <v>8</v>
      </c>
      <c r="B12" s="31" t="s">
        <v>116</v>
      </c>
      <c r="C12" s="43">
        <v>43076</v>
      </c>
      <c r="D12" s="20" t="s">
        <v>111</v>
      </c>
      <c r="E12" s="20" t="s">
        <v>112</v>
      </c>
      <c r="F12" s="35" t="s">
        <v>113</v>
      </c>
      <c r="G12" s="33" t="s">
        <v>104</v>
      </c>
      <c r="H12" s="40">
        <v>50000</v>
      </c>
      <c r="I12" s="25" t="s">
        <v>110</v>
      </c>
    </row>
    <row r="13" spans="1:9" ht="48.75" customHeight="1">
      <c r="A13" s="30">
        <v>9</v>
      </c>
      <c r="B13" s="31" t="s">
        <v>126</v>
      </c>
      <c r="C13" s="43">
        <v>43077</v>
      </c>
      <c r="D13" s="20" t="s">
        <v>127</v>
      </c>
      <c r="E13" s="20" t="s">
        <v>128</v>
      </c>
      <c r="F13" s="35" t="s">
        <v>129</v>
      </c>
      <c r="G13" s="33" t="s">
        <v>130</v>
      </c>
      <c r="H13" s="34">
        <v>5760000</v>
      </c>
      <c r="I13" s="25"/>
    </row>
    <row r="14" spans="1:9" ht="60">
      <c r="A14" s="30">
        <v>10</v>
      </c>
      <c r="B14" s="31" t="s">
        <v>118</v>
      </c>
      <c r="C14" s="43">
        <v>43091</v>
      </c>
      <c r="D14" s="20" t="s">
        <v>79</v>
      </c>
      <c r="E14" s="20" t="s">
        <v>114</v>
      </c>
      <c r="F14" s="36" t="s">
        <v>115</v>
      </c>
      <c r="G14" s="33"/>
      <c r="H14" s="40">
        <v>1599520</v>
      </c>
      <c r="I14" s="25"/>
    </row>
    <row r="15" spans="1:9" ht="150">
      <c r="A15" s="30">
        <v>11</v>
      </c>
      <c r="B15" s="31" t="s">
        <v>119</v>
      </c>
      <c r="C15" s="43">
        <v>43112</v>
      </c>
      <c r="D15" s="20" t="s">
        <v>120</v>
      </c>
      <c r="E15" s="20" t="s">
        <v>121</v>
      </c>
      <c r="F15" s="53" t="s">
        <v>122</v>
      </c>
      <c r="G15" s="53"/>
      <c r="H15" s="34"/>
      <c r="I15" s="25"/>
    </row>
    <row r="16" spans="1:9" ht="60">
      <c r="A16" s="30">
        <v>12</v>
      </c>
      <c r="B16" s="31" t="s">
        <v>123</v>
      </c>
      <c r="C16" s="43">
        <v>43132</v>
      </c>
      <c r="D16" s="20" t="s">
        <v>83</v>
      </c>
      <c r="E16" s="20" t="s">
        <v>124</v>
      </c>
      <c r="F16" s="36" t="s">
        <v>125</v>
      </c>
      <c r="G16" s="24"/>
      <c r="H16" s="40">
        <v>1600000</v>
      </c>
      <c r="I16" s="25"/>
    </row>
    <row r="17" spans="1:9" ht="60">
      <c r="A17" s="30">
        <v>13</v>
      </c>
      <c r="B17" s="31" t="s">
        <v>137</v>
      </c>
      <c r="C17" s="43">
        <v>43133</v>
      </c>
      <c r="D17" s="20" t="s">
        <v>82</v>
      </c>
      <c r="E17" s="20" t="s">
        <v>138</v>
      </c>
      <c r="F17" s="36" t="s">
        <v>139</v>
      </c>
      <c r="G17" s="24"/>
      <c r="H17" s="34"/>
      <c r="I17" s="25"/>
    </row>
    <row r="18" spans="1:9" ht="45">
      <c r="A18" s="30">
        <v>14</v>
      </c>
      <c r="B18" s="31" t="s">
        <v>131</v>
      </c>
      <c r="C18" s="43">
        <v>43139</v>
      </c>
      <c r="D18" s="20" t="s">
        <v>48</v>
      </c>
      <c r="E18" s="20" t="s">
        <v>132</v>
      </c>
      <c r="F18" s="53" t="s">
        <v>133</v>
      </c>
      <c r="G18" s="53"/>
      <c r="H18" s="40">
        <v>59304620</v>
      </c>
      <c r="I18" s="25"/>
    </row>
    <row r="19" spans="1:9" ht="60">
      <c r="A19" s="30">
        <v>15</v>
      </c>
      <c r="B19" s="31" t="s">
        <v>152</v>
      </c>
      <c r="C19" s="43">
        <v>43140</v>
      </c>
      <c r="D19" s="20" t="s">
        <v>153</v>
      </c>
      <c r="E19" s="20" t="s">
        <v>154</v>
      </c>
      <c r="F19" s="37" t="s">
        <v>155</v>
      </c>
      <c r="G19" s="37"/>
      <c r="H19" s="40">
        <v>31857991</v>
      </c>
      <c r="I19" s="25"/>
    </row>
    <row r="20" spans="1:9" ht="106.5" customHeight="1">
      <c r="A20" s="30">
        <v>16</v>
      </c>
      <c r="B20" s="31" t="s">
        <v>134</v>
      </c>
      <c r="C20" s="43">
        <v>43144</v>
      </c>
      <c r="D20" s="20" t="s">
        <v>100</v>
      </c>
      <c r="E20" s="20" t="s">
        <v>135</v>
      </c>
      <c r="F20" s="38" t="s">
        <v>136</v>
      </c>
      <c r="G20" s="33" t="s">
        <v>130</v>
      </c>
      <c r="H20" s="40"/>
      <c r="I20" s="25"/>
    </row>
    <row r="21" spans="1:9" ht="50.25" customHeight="1">
      <c r="A21" s="30">
        <v>17</v>
      </c>
      <c r="B21" s="31" t="s">
        <v>144</v>
      </c>
      <c r="C21" s="43">
        <v>43158</v>
      </c>
      <c r="D21" s="20" t="s">
        <v>145</v>
      </c>
      <c r="E21" s="20" t="s">
        <v>146</v>
      </c>
      <c r="F21" s="33" t="s">
        <v>130</v>
      </c>
      <c r="G21" s="38" t="s">
        <v>147</v>
      </c>
      <c r="H21" s="40">
        <v>25200000</v>
      </c>
      <c r="I21" s="25"/>
    </row>
    <row r="22" spans="1:9" ht="45">
      <c r="A22" s="30">
        <v>18</v>
      </c>
      <c r="B22" s="31" t="s">
        <v>148</v>
      </c>
      <c r="C22" s="43">
        <v>43158</v>
      </c>
      <c r="D22" s="20" t="s">
        <v>149</v>
      </c>
      <c r="E22" s="20" t="s">
        <v>150</v>
      </c>
      <c r="F22" s="38" t="s">
        <v>151</v>
      </c>
      <c r="G22" s="33" t="s">
        <v>130</v>
      </c>
      <c r="H22" s="40">
        <v>25200000</v>
      </c>
      <c r="I22" s="25"/>
    </row>
    <row r="23" spans="1:9" ht="147" customHeight="1">
      <c r="A23" s="30">
        <v>19</v>
      </c>
      <c r="B23" s="31" t="s">
        <v>140</v>
      </c>
      <c r="C23" s="43">
        <v>43174</v>
      </c>
      <c r="D23" s="20" t="s">
        <v>143</v>
      </c>
      <c r="E23" s="20" t="s">
        <v>141</v>
      </c>
      <c r="F23" s="47" t="s">
        <v>142</v>
      </c>
      <c r="G23" s="47"/>
      <c r="H23" s="45" t="s">
        <v>215</v>
      </c>
      <c r="I23" s="39"/>
    </row>
    <row r="24" spans="1:9" ht="105">
      <c r="A24" s="30">
        <v>20</v>
      </c>
      <c r="B24" s="18" t="s">
        <v>156</v>
      </c>
      <c r="C24" s="43">
        <v>43197</v>
      </c>
      <c r="D24" s="19" t="s">
        <v>73</v>
      </c>
      <c r="E24" s="20" t="s">
        <v>157</v>
      </c>
      <c r="F24" s="20" t="s">
        <v>158</v>
      </c>
      <c r="G24" s="21" t="s">
        <v>159</v>
      </c>
      <c r="H24" s="40">
        <f>(106.5*11900+105.5*16100)*6</f>
        <v>17795400</v>
      </c>
      <c r="I24" s="25"/>
    </row>
    <row r="25" spans="1:9" ht="105">
      <c r="A25" s="30">
        <v>21</v>
      </c>
      <c r="B25" s="20" t="s">
        <v>160</v>
      </c>
      <c r="C25" s="43">
        <v>43197</v>
      </c>
      <c r="D25" s="20" t="s">
        <v>161</v>
      </c>
      <c r="E25" s="20" t="s">
        <v>162</v>
      </c>
      <c r="F25" s="20" t="s">
        <v>158</v>
      </c>
      <c r="G25" s="21" t="s">
        <v>163</v>
      </c>
      <c r="H25" s="40">
        <f>(106.5*5100+105.5*6900)*6</f>
        <v>7626600</v>
      </c>
      <c r="I25" s="25"/>
    </row>
    <row r="26" spans="1:9" ht="45">
      <c r="A26" s="30">
        <v>22</v>
      </c>
      <c r="B26" s="18" t="s">
        <v>164</v>
      </c>
      <c r="C26" s="43">
        <v>43197</v>
      </c>
      <c r="D26" s="19" t="s">
        <v>76</v>
      </c>
      <c r="E26" s="20" t="s">
        <v>77</v>
      </c>
      <c r="F26" s="20" t="s">
        <v>165</v>
      </c>
      <c r="G26" s="21" t="s">
        <v>75</v>
      </c>
      <c r="H26" s="40">
        <v>5040000</v>
      </c>
      <c r="I26" s="25"/>
    </row>
    <row r="27" spans="1:9" ht="45">
      <c r="A27" s="30">
        <v>23</v>
      </c>
      <c r="B27" s="18" t="s">
        <v>166</v>
      </c>
      <c r="C27" s="43">
        <v>43222</v>
      </c>
      <c r="D27" s="20" t="s">
        <v>167</v>
      </c>
      <c r="E27" s="20" t="s">
        <v>168</v>
      </c>
      <c r="F27" s="20" t="s">
        <v>169</v>
      </c>
      <c r="G27" s="21" t="s">
        <v>75</v>
      </c>
      <c r="H27" s="40">
        <v>3865785</v>
      </c>
      <c r="I27" s="25"/>
    </row>
    <row r="28" spans="1:9" ht="75">
      <c r="A28" s="30">
        <v>24</v>
      </c>
      <c r="B28" s="20" t="s">
        <v>78</v>
      </c>
      <c r="C28" s="43">
        <v>43235</v>
      </c>
      <c r="D28" s="20" t="s">
        <v>79</v>
      </c>
      <c r="E28" s="20" t="s">
        <v>80</v>
      </c>
      <c r="F28" s="20" t="s">
        <v>170</v>
      </c>
      <c r="G28" s="21" t="s">
        <v>81</v>
      </c>
      <c r="H28" s="40">
        <v>4906941</v>
      </c>
      <c r="I28" s="25"/>
    </row>
    <row r="29" spans="1:9" ht="75">
      <c r="A29" s="30">
        <v>25</v>
      </c>
      <c r="B29" s="18" t="s">
        <v>171</v>
      </c>
      <c r="C29" s="43">
        <v>43245</v>
      </c>
      <c r="D29" s="20" t="s">
        <v>172</v>
      </c>
      <c r="E29" s="20" t="s">
        <v>173</v>
      </c>
      <c r="F29" s="20" t="s">
        <v>174</v>
      </c>
      <c r="G29" s="21" t="s">
        <v>81</v>
      </c>
      <c r="H29" s="40">
        <v>1018300</v>
      </c>
      <c r="I29" s="25"/>
    </row>
    <row r="30" spans="1:9" ht="60">
      <c r="A30" s="30">
        <v>26</v>
      </c>
      <c r="B30" s="18" t="s">
        <v>175</v>
      </c>
      <c r="C30" s="43">
        <v>43258</v>
      </c>
      <c r="D30" s="20" t="s">
        <v>176</v>
      </c>
      <c r="E30" s="20" t="s">
        <v>177</v>
      </c>
      <c r="F30" s="20" t="s">
        <v>81</v>
      </c>
      <c r="G30" s="21" t="s">
        <v>178</v>
      </c>
      <c r="H30" s="40">
        <v>4500000</v>
      </c>
      <c r="I30" s="25"/>
    </row>
    <row r="31" spans="1:9" ht="60">
      <c r="A31" s="30">
        <v>27</v>
      </c>
      <c r="B31" s="20" t="s">
        <v>179</v>
      </c>
      <c r="C31" s="43">
        <v>43272</v>
      </c>
      <c r="D31" s="20" t="s">
        <v>180</v>
      </c>
      <c r="E31" s="20" t="s">
        <v>181</v>
      </c>
      <c r="F31" s="20" t="s">
        <v>182</v>
      </c>
      <c r="G31" s="21" t="s">
        <v>81</v>
      </c>
      <c r="H31" s="40">
        <v>271200</v>
      </c>
      <c r="I31" s="25"/>
    </row>
    <row r="32" spans="1:9" ht="120">
      <c r="A32" s="30">
        <v>28</v>
      </c>
      <c r="B32" s="22" t="s">
        <v>183</v>
      </c>
      <c r="C32" s="43">
        <v>43304</v>
      </c>
      <c r="D32" s="22" t="s">
        <v>184</v>
      </c>
      <c r="E32" s="22" t="s">
        <v>185</v>
      </c>
      <c r="F32" s="22" t="s">
        <v>186</v>
      </c>
      <c r="G32" s="41" t="s">
        <v>81</v>
      </c>
      <c r="H32" s="40">
        <v>17238</v>
      </c>
      <c r="I32" s="25"/>
    </row>
    <row r="33" spans="1:9" ht="75">
      <c r="A33" s="30">
        <v>29</v>
      </c>
      <c r="B33" s="20" t="s">
        <v>187</v>
      </c>
      <c r="C33" s="43">
        <v>43305</v>
      </c>
      <c r="D33" s="22" t="s">
        <v>188</v>
      </c>
      <c r="E33" s="22" t="s">
        <v>189</v>
      </c>
      <c r="F33" s="20" t="s">
        <v>190</v>
      </c>
      <c r="G33" s="20" t="s">
        <v>190</v>
      </c>
      <c r="H33" s="40">
        <v>1180000</v>
      </c>
      <c r="I33" s="25"/>
    </row>
    <row r="34" spans="1:9" ht="150">
      <c r="A34" s="30">
        <v>30</v>
      </c>
      <c r="B34" s="20" t="s">
        <v>191</v>
      </c>
      <c r="C34" s="43">
        <v>43320</v>
      </c>
      <c r="D34" s="19" t="s">
        <v>73</v>
      </c>
      <c r="E34" s="20" t="s">
        <v>192</v>
      </c>
      <c r="F34" s="20" t="s">
        <v>193</v>
      </c>
      <c r="G34" s="19"/>
      <c r="H34" s="40">
        <v>8997141</v>
      </c>
      <c r="I34" s="25"/>
    </row>
    <row r="35" spans="1:9" ht="60">
      <c r="A35" s="30">
        <v>31</v>
      </c>
      <c r="B35" s="20" t="s">
        <v>194</v>
      </c>
      <c r="C35" s="43">
        <v>43326</v>
      </c>
      <c r="D35" s="20" t="s">
        <v>195</v>
      </c>
      <c r="E35" s="20" t="s">
        <v>196</v>
      </c>
      <c r="F35" s="20"/>
      <c r="G35" s="20" t="s">
        <v>197</v>
      </c>
      <c r="H35" s="40">
        <v>1595360</v>
      </c>
      <c r="I35" s="25"/>
    </row>
    <row r="36" spans="1:9" ht="105">
      <c r="A36" s="30">
        <v>32</v>
      </c>
      <c r="B36" s="20" t="s">
        <v>198</v>
      </c>
      <c r="C36" s="43">
        <v>43376</v>
      </c>
      <c r="D36" s="20" t="s">
        <v>73</v>
      </c>
      <c r="E36" s="20" t="s">
        <v>199</v>
      </c>
      <c r="F36" s="20" t="s">
        <v>200</v>
      </c>
      <c r="G36" s="20" t="s">
        <v>201</v>
      </c>
      <c r="H36" s="40">
        <f>(102*11900+103*16100)*6</f>
        <v>17232600</v>
      </c>
      <c r="I36" s="25"/>
    </row>
    <row r="37" spans="1:9" ht="105">
      <c r="A37" s="30">
        <v>33</v>
      </c>
      <c r="B37" s="23" t="s">
        <v>86</v>
      </c>
      <c r="C37" s="43">
        <v>43376</v>
      </c>
      <c r="D37" s="23" t="s">
        <v>161</v>
      </c>
      <c r="E37" s="23" t="s">
        <v>199</v>
      </c>
      <c r="F37" s="20" t="s">
        <v>200</v>
      </c>
      <c r="G37" s="20" t="s">
        <v>201</v>
      </c>
      <c r="H37" s="40">
        <f>(102*5100+103*6900)*6</f>
        <v>7385400</v>
      </c>
      <c r="I37" s="25"/>
    </row>
    <row r="38" spans="1:9" ht="60">
      <c r="A38" s="30">
        <v>34</v>
      </c>
      <c r="B38" s="22" t="s">
        <v>206</v>
      </c>
      <c r="C38" s="43">
        <v>43407</v>
      </c>
      <c r="D38" s="22" t="s">
        <v>207</v>
      </c>
      <c r="E38" s="22" t="s">
        <v>208</v>
      </c>
      <c r="F38" s="46">
        <v>91279109</v>
      </c>
      <c r="G38" s="22" t="s">
        <v>130</v>
      </c>
      <c r="H38" s="42">
        <v>91279109</v>
      </c>
      <c r="I38" s="25"/>
    </row>
    <row r="39" spans="1:9" ht="75">
      <c r="A39" s="30">
        <v>35</v>
      </c>
      <c r="B39" s="23" t="s">
        <v>202</v>
      </c>
      <c r="C39" s="43">
        <v>43421</v>
      </c>
      <c r="D39" s="22" t="s">
        <v>203</v>
      </c>
      <c r="E39" s="22" t="s">
        <v>204</v>
      </c>
      <c r="F39" s="22" t="s">
        <v>205</v>
      </c>
      <c r="G39" s="22" t="s">
        <v>130</v>
      </c>
      <c r="H39" s="40">
        <v>35982</v>
      </c>
      <c r="I39" s="25"/>
    </row>
    <row r="40" spans="1:9" ht="60">
      <c r="A40" s="30">
        <v>36</v>
      </c>
      <c r="B40" s="22" t="s">
        <v>209</v>
      </c>
      <c r="C40" s="43">
        <v>43421</v>
      </c>
      <c r="D40" s="22" t="s">
        <v>207</v>
      </c>
      <c r="E40" s="22" t="s">
        <v>210</v>
      </c>
      <c r="F40" s="46">
        <v>53592234</v>
      </c>
      <c r="G40" s="24"/>
      <c r="H40" s="42">
        <v>53592234</v>
      </c>
      <c r="I40" s="25"/>
    </row>
    <row r="41" spans="1:9" ht="75">
      <c r="A41" s="30">
        <v>37</v>
      </c>
      <c r="B41" s="22" t="s">
        <v>211</v>
      </c>
      <c r="C41" s="43">
        <v>43465</v>
      </c>
      <c r="D41" s="22" t="s">
        <v>212</v>
      </c>
      <c r="E41" s="22" t="s">
        <v>213</v>
      </c>
      <c r="F41" s="46">
        <v>2223241</v>
      </c>
      <c r="G41" s="22" t="s">
        <v>130</v>
      </c>
      <c r="H41" s="42">
        <v>2223241</v>
      </c>
      <c r="I41" s="25"/>
    </row>
  </sheetData>
  <sheetProtection/>
  <autoFilter ref="A4:H4"/>
  <mergeCells count="6">
    <mergeCell ref="F23:G23"/>
    <mergeCell ref="F2:G2"/>
    <mergeCell ref="A1:H1"/>
    <mergeCell ref="F9:G9"/>
    <mergeCell ref="F15:G15"/>
    <mergeCell ref="F18:G18"/>
  </mergeCells>
  <printOptions horizontalCentered="1"/>
  <pageMargins left="0.5118110236220472" right="0.5118110236220472" top="0.5905511811023623" bottom="0.5905511811023623" header="0.2362204724409449" footer="0.2362204724409449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PageLayoutView="0" workbookViewId="0" topLeftCell="A13">
      <selection activeCell="K17" sqref="K17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00390625" style="0" customWidth="1"/>
    <col min="4" max="4" width="22.57421875" style="0" customWidth="1"/>
    <col min="5" max="5" width="16.00390625" style="0" customWidth="1"/>
    <col min="6" max="6" width="16.7109375" style="0" customWidth="1"/>
    <col min="7" max="7" width="16.00390625" style="0" customWidth="1"/>
    <col min="8" max="8" width="12.28125" style="0" customWidth="1"/>
    <col min="9" max="9" width="12.140625" style="0" customWidth="1"/>
  </cols>
  <sheetData>
    <row r="1" spans="1:9" ht="18" customHeight="1">
      <c r="A1" s="57" t="s">
        <v>8</v>
      </c>
      <c r="B1" s="58"/>
      <c r="C1" s="58"/>
      <c r="D1" s="58"/>
      <c r="E1" s="58"/>
      <c r="F1" s="58"/>
      <c r="G1" s="58"/>
      <c r="H1" s="58"/>
      <c r="I1" s="59"/>
    </row>
    <row r="2" spans="1:9" ht="29.25" customHeight="1">
      <c r="A2" s="1" t="s">
        <v>0</v>
      </c>
      <c r="B2" s="62" t="s">
        <v>10</v>
      </c>
      <c r="C2" s="63"/>
      <c r="D2" s="60" t="s">
        <v>3</v>
      </c>
      <c r="E2" s="61"/>
      <c r="F2" s="66" t="s">
        <v>17</v>
      </c>
      <c r="G2" s="64" t="s">
        <v>18</v>
      </c>
      <c r="H2" s="60" t="s">
        <v>5</v>
      </c>
      <c r="I2" s="61"/>
    </row>
    <row r="3" spans="1:9" ht="14.25">
      <c r="A3" s="1"/>
      <c r="B3" s="2" t="s">
        <v>12</v>
      </c>
      <c r="C3" s="2" t="s">
        <v>11</v>
      </c>
      <c r="D3" s="1" t="s">
        <v>14</v>
      </c>
      <c r="E3" s="1" t="s">
        <v>11</v>
      </c>
      <c r="F3" s="67"/>
      <c r="G3" s="65"/>
      <c r="H3" s="1" t="s">
        <v>6</v>
      </c>
      <c r="I3" s="1" t="s">
        <v>7</v>
      </c>
    </row>
    <row r="4" spans="1:9" ht="15">
      <c r="A4" s="3">
        <v>1</v>
      </c>
      <c r="B4" s="3">
        <v>2</v>
      </c>
      <c r="C4" s="3"/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</row>
    <row r="5" spans="1:9" ht="56.25" customHeight="1">
      <c r="A5" s="9">
        <v>1</v>
      </c>
      <c r="B5" s="56" t="s">
        <v>54</v>
      </c>
      <c r="C5" s="54" t="s">
        <v>55</v>
      </c>
      <c r="D5" s="14" t="s">
        <v>58</v>
      </c>
      <c r="E5" s="11" t="s">
        <v>57</v>
      </c>
      <c r="F5" s="6" t="s">
        <v>2</v>
      </c>
      <c r="G5" s="10" t="s">
        <v>42</v>
      </c>
      <c r="H5" s="55" t="s">
        <v>59</v>
      </c>
      <c r="I5" s="55" t="s">
        <v>60</v>
      </c>
    </row>
    <row r="6" spans="1:9" ht="58.5" customHeight="1">
      <c r="A6" s="9">
        <v>2</v>
      </c>
      <c r="B6" s="56"/>
      <c r="C6" s="54"/>
      <c r="D6" s="14" t="s">
        <v>56</v>
      </c>
      <c r="E6" s="11" t="s">
        <v>57</v>
      </c>
      <c r="F6" s="6" t="s">
        <v>2</v>
      </c>
      <c r="G6" s="10" t="s">
        <v>1</v>
      </c>
      <c r="H6" s="55"/>
      <c r="I6" s="55"/>
    </row>
    <row r="7" spans="1:9" ht="55.5" customHeight="1">
      <c r="A7" s="5">
        <v>3</v>
      </c>
      <c r="B7" s="6" t="s">
        <v>49</v>
      </c>
      <c r="C7" s="7" t="s">
        <v>50</v>
      </c>
      <c r="D7" s="15" t="s">
        <v>51</v>
      </c>
      <c r="E7" s="11" t="s">
        <v>52</v>
      </c>
      <c r="F7" s="6" t="s">
        <v>19</v>
      </c>
      <c r="G7" s="10" t="s">
        <v>53</v>
      </c>
      <c r="H7" s="7">
        <v>222430</v>
      </c>
      <c r="I7" s="7" t="s">
        <v>69</v>
      </c>
    </row>
    <row r="8" spans="1:9" ht="36" customHeight="1">
      <c r="A8" s="5">
        <v>4</v>
      </c>
      <c r="B8" s="6" t="s">
        <v>43</v>
      </c>
      <c r="C8" s="7" t="s">
        <v>44</v>
      </c>
      <c r="D8" s="15" t="s">
        <v>45</v>
      </c>
      <c r="E8" s="11" t="s">
        <v>46</v>
      </c>
      <c r="F8" s="10" t="s">
        <v>47</v>
      </c>
      <c r="G8" s="10" t="s">
        <v>48</v>
      </c>
      <c r="H8" s="54">
        <v>135864522</v>
      </c>
      <c r="I8" s="54"/>
    </row>
    <row r="9" spans="1:9" ht="39" customHeight="1">
      <c r="A9" s="9">
        <v>5</v>
      </c>
      <c r="B9" s="55" t="s">
        <v>65</v>
      </c>
      <c r="C9" s="55" t="s">
        <v>66</v>
      </c>
      <c r="D9" s="8" t="s">
        <v>61</v>
      </c>
      <c r="E9" s="11" t="s">
        <v>63</v>
      </c>
      <c r="F9" s="55" t="s">
        <v>67</v>
      </c>
      <c r="G9" s="55" t="s">
        <v>62</v>
      </c>
      <c r="H9" s="55" t="s">
        <v>68</v>
      </c>
      <c r="I9" s="55" t="s">
        <v>69</v>
      </c>
    </row>
    <row r="10" spans="1:9" ht="45.75" customHeight="1">
      <c r="A10" s="9">
        <v>6</v>
      </c>
      <c r="B10" s="55"/>
      <c r="C10" s="55"/>
      <c r="D10" s="8" t="s">
        <v>61</v>
      </c>
      <c r="E10" s="11" t="s">
        <v>64</v>
      </c>
      <c r="F10" s="55"/>
      <c r="G10" s="55"/>
      <c r="H10" s="55"/>
      <c r="I10" s="55"/>
    </row>
    <row r="11" spans="1:9" ht="51">
      <c r="A11" s="9">
        <v>7</v>
      </c>
      <c r="B11" s="55" t="s">
        <v>34</v>
      </c>
      <c r="C11" s="55" t="s">
        <v>26</v>
      </c>
      <c r="D11" s="14" t="s">
        <v>41</v>
      </c>
      <c r="E11" s="11" t="s">
        <v>40</v>
      </c>
      <c r="F11" s="6" t="s">
        <v>2</v>
      </c>
      <c r="G11" s="10" t="s">
        <v>42</v>
      </c>
      <c r="H11" s="55" t="s">
        <v>30</v>
      </c>
      <c r="I11" s="55" t="s">
        <v>30</v>
      </c>
    </row>
    <row r="12" spans="1:9" ht="51" customHeight="1">
      <c r="A12" s="9">
        <v>8</v>
      </c>
      <c r="B12" s="55"/>
      <c r="C12" s="55"/>
      <c r="D12" s="14" t="s">
        <v>39</v>
      </c>
      <c r="E12" s="11" t="s">
        <v>40</v>
      </c>
      <c r="F12" s="6" t="s">
        <v>2</v>
      </c>
      <c r="G12" s="10" t="s">
        <v>1</v>
      </c>
      <c r="H12" s="55"/>
      <c r="I12" s="55"/>
    </row>
    <row r="13" spans="1:9" ht="44.25" customHeight="1">
      <c r="A13" s="9">
        <v>9</v>
      </c>
      <c r="B13" s="7" t="s">
        <v>25</v>
      </c>
      <c r="C13" s="7"/>
      <c r="D13" s="14" t="s">
        <v>35</v>
      </c>
      <c r="E13" s="14" t="s">
        <v>36</v>
      </c>
      <c r="F13" s="10" t="s">
        <v>37</v>
      </c>
      <c r="G13" s="10" t="s">
        <v>38</v>
      </c>
      <c r="H13" s="54">
        <v>22017982</v>
      </c>
      <c r="I13" s="54"/>
    </row>
    <row r="14" spans="1:9" ht="56.25" customHeight="1">
      <c r="A14" s="9">
        <v>10</v>
      </c>
      <c r="B14" s="56" t="s">
        <v>34</v>
      </c>
      <c r="C14" s="54" t="s">
        <v>26</v>
      </c>
      <c r="D14" s="14" t="s">
        <v>32</v>
      </c>
      <c r="E14" s="7" t="s">
        <v>27</v>
      </c>
      <c r="F14" s="6" t="s">
        <v>2</v>
      </c>
      <c r="G14" s="6" t="s">
        <v>33</v>
      </c>
      <c r="H14" s="55" t="s">
        <v>30</v>
      </c>
      <c r="I14" s="55" t="s">
        <v>31</v>
      </c>
    </row>
    <row r="15" spans="1:9" ht="54.75" customHeight="1">
      <c r="A15" s="9">
        <v>11</v>
      </c>
      <c r="B15" s="56"/>
      <c r="C15" s="54"/>
      <c r="D15" s="14" t="s">
        <v>28</v>
      </c>
      <c r="E15" s="7" t="s">
        <v>27</v>
      </c>
      <c r="F15" s="6" t="s">
        <v>2</v>
      </c>
      <c r="G15" s="6" t="s">
        <v>29</v>
      </c>
      <c r="H15" s="55"/>
      <c r="I15" s="55"/>
    </row>
    <row r="16" spans="1:9" ht="57" customHeight="1">
      <c r="A16" s="9">
        <v>12</v>
      </c>
      <c r="B16" s="7" t="s">
        <v>25</v>
      </c>
      <c r="C16" s="7"/>
      <c r="D16" s="6" t="s">
        <v>21</v>
      </c>
      <c r="E16" s="7" t="s">
        <v>22</v>
      </c>
      <c r="F16" s="6" t="s">
        <v>24</v>
      </c>
      <c r="G16" s="7" t="s">
        <v>23</v>
      </c>
      <c r="H16" s="54">
        <f>2500000+1000000+750000+750000</f>
        <v>5000000</v>
      </c>
      <c r="I16" s="54"/>
    </row>
    <row r="17" spans="1:9" ht="42" customHeight="1">
      <c r="A17" s="9">
        <v>13</v>
      </c>
      <c r="B17" s="12" t="s">
        <v>9</v>
      </c>
      <c r="C17" s="13" t="s">
        <v>13</v>
      </c>
      <c r="D17" s="12" t="s">
        <v>15</v>
      </c>
      <c r="E17" s="13" t="s">
        <v>16</v>
      </c>
      <c r="F17" s="12" t="s">
        <v>19</v>
      </c>
      <c r="G17" s="12" t="s">
        <v>20</v>
      </c>
      <c r="H17" s="13">
        <v>1255877</v>
      </c>
      <c r="I17" s="13" t="s">
        <v>69</v>
      </c>
    </row>
  </sheetData>
  <sheetProtection/>
  <mergeCells count="27">
    <mergeCell ref="C9:C10"/>
    <mergeCell ref="F9:F10"/>
    <mergeCell ref="G9:G10"/>
    <mergeCell ref="H9:H10"/>
    <mergeCell ref="I9:I10"/>
    <mergeCell ref="A1:I1"/>
    <mergeCell ref="H2:I2"/>
    <mergeCell ref="B2:C2"/>
    <mergeCell ref="D2:E2"/>
    <mergeCell ref="G2:G3"/>
    <mergeCell ref="F2:F3"/>
    <mergeCell ref="H16:I16"/>
    <mergeCell ref="I5:I6"/>
    <mergeCell ref="B11:B12"/>
    <mergeCell ref="C11:C12"/>
    <mergeCell ref="H11:H12"/>
    <mergeCell ref="I11:I12"/>
    <mergeCell ref="B14:B15"/>
    <mergeCell ref="C14:C15"/>
    <mergeCell ref="H14:H15"/>
    <mergeCell ref="I14:I15"/>
    <mergeCell ref="H13:I13"/>
    <mergeCell ref="B5:B6"/>
    <mergeCell ref="C5:C6"/>
    <mergeCell ref="H5:H6"/>
    <mergeCell ref="H8:I8"/>
    <mergeCell ref="B9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mtnl</cp:lastModifiedBy>
  <cp:lastPrinted>2018-03-16T06:57:32Z</cp:lastPrinted>
  <dcterms:created xsi:type="dcterms:W3CDTF">2007-12-03T06:14:07Z</dcterms:created>
  <dcterms:modified xsi:type="dcterms:W3CDTF">2019-01-05T10:00:08Z</dcterms:modified>
  <cp:category/>
  <cp:version/>
  <cp:contentType/>
  <cp:contentStatus/>
</cp:coreProperties>
</file>